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Activities (July)" sheetId="1" r:id="rId1"/>
    <sheet name="Sheet1" sheetId="2" r:id="rId2"/>
  </sheets>
  <definedNames>
    <definedName name="_xlfn.CUBEMEMBER" hidden="1">#NAME?</definedName>
    <definedName name="_xlnm.Print_Area" localSheetId="0">'Activities (July)'!$A$1:$K$35</definedName>
  </definedNames>
  <calcPr fullCalcOnLoad="1"/>
</workbook>
</file>

<file path=xl/sharedStrings.xml><?xml version="1.0" encoding="utf-8"?>
<sst xmlns="http://schemas.openxmlformats.org/spreadsheetml/2006/main" count="204" uniqueCount="140">
  <si>
    <t xml:space="preserve">Activities </t>
  </si>
  <si>
    <t>Scheduled  Date</t>
  </si>
  <si>
    <t>Parent teachers meet would be conducted.</t>
  </si>
  <si>
    <t>Corporate houses to be called to guide the students</t>
  </si>
  <si>
    <t>S.no</t>
  </si>
  <si>
    <t xml:space="preserve">Head of the Directorate </t>
  </si>
  <si>
    <t>K.C Kaushik</t>
  </si>
  <si>
    <t>Dr. Rajesh Kumar Aggarwal</t>
  </si>
  <si>
    <t>Ratnesh Kumar</t>
  </si>
  <si>
    <t>Alka Kapoor</t>
  </si>
  <si>
    <t>A.K.Sil</t>
  </si>
  <si>
    <t xml:space="preserve">Alka Arora </t>
  </si>
  <si>
    <t>Hanging banner of ICSI covering full width and quarter upper height of all major buildings. For under construction buildings (the banner will be shifted as and when scaffolding is placed)</t>
  </si>
  <si>
    <t>Coordination by Ankur Yadav/Surya Narayan Mishra</t>
  </si>
  <si>
    <t>Celebration of career awareness week on pan India basis at all offices and study centers</t>
  </si>
  <si>
    <t>Alka Arora -RD (North), K.C.Kaushik-RD(West), Sarah Arokiaswamy-RD(South),Sudipto Pal-RD (East), CCGRT</t>
  </si>
  <si>
    <t>Chairman / RD/ Incharge of all offices / Mentors</t>
  </si>
  <si>
    <t>Alka Arora -RD (North), K.C.Kaushik-RD(West), Sarah Arokiaswamy-RD(South),Sudipto Pal-RD (East) / Respective Mentors</t>
  </si>
  <si>
    <t>Alka Arora -RD (North), K.C.Kaushik-RD(West), Sarah Arokiaswamy-RD(South),Sudipto Pal-RD (East) / Mentors</t>
  </si>
  <si>
    <t>Alka Arora -RD (North), K.C.Kaushik-RD(West), Sarah Arokiaswamy-RD(South),Sudipto Pal-RD (East), CCGRT / Respectove Mentor</t>
  </si>
  <si>
    <t>Fculty induction Programme</t>
  </si>
  <si>
    <t>Alka Arora</t>
  </si>
  <si>
    <t>EDP</t>
  </si>
  <si>
    <t>Campus placement for members</t>
  </si>
  <si>
    <t>Career Awareness Week</t>
  </si>
  <si>
    <t>Motivational talk for students</t>
  </si>
  <si>
    <t>B Pradhan / Preeti Banerjee</t>
  </si>
  <si>
    <t>10th June 2016</t>
  </si>
  <si>
    <t>Chairman / RD/ Incharge of all offices / Mentors/ccgrt</t>
  </si>
  <si>
    <t>Ms. Shalini (EA)</t>
  </si>
  <si>
    <t>Ms. Shikha Mittal (JEA)</t>
  </si>
  <si>
    <t>Ms. Archana Sethi (Eexc. Admn)</t>
  </si>
  <si>
    <t>Mr. Niranjan Sarkar (JEA)</t>
  </si>
  <si>
    <t>Mr. D D Garg (AD)</t>
  </si>
  <si>
    <t>Mr. Rajesh Kr. Sharma (Eexc. Admn)</t>
  </si>
  <si>
    <t>Ms. Geetanjali Singh Rathore (AD)</t>
  </si>
  <si>
    <t>Mr. K P Sasi (AD)</t>
  </si>
  <si>
    <t>Ms. Karuna Sharma (EA)</t>
  </si>
  <si>
    <t>Mr. R S Bhandari (SEA)</t>
  </si>
  <si>
    <t>Ms. Geetanjali Singh Rathore (AD)/ Mr. Rajesh Kr. Sharma (Eexc. Admn)</t>
  </si>
  <si>
    <t>Mr. G C Joshi (SEA)</t>
  </si>
  <si>
    <t>Ms. Vinny Mehta (JEA)</t>
  </si>
  <si>
    <t>Task Assigned to the Official of Dte. of SS for co-ordination</t>
  </si>
  <si>
    <t xml:space="preserve">Mr. Ravi Kant (EA) </t>
  </si>
  <si>
    <t>Remarks</t>
  </si>
  <si>
    <t>Feedback Awaited</t>
  </si>
  <si>
    <t>Co-ordinating with PRCC and about to finalize</t>
  </si>
  <si>
    <t>Press Release on CS olympiad is Ready. Ready for send</t>
  </si>
  <si>
    <t>Send a email and had a telecon discussion
 to Sh. KC Kaushik &amp; Sh Ranjeet
WIRC dated on 21st &amp; 23rd June,2016
Replied Received 
After telecon had with sh. Ranjeet today
he informed us will discuss the same with Sh. Kaushik
and revert me over the same</t>
  </si>
  <si>
    <t>Send a email and had a telecon discussion
 to  Sh. DVN Sarma CCGRT 
dated on 21st &amp; 23rd June,2016
Dr.Rajesh K Agrawal, Director CCGRT had under gone 
surgery and will be resuming on Monday. The matter was already discussed 
with Director CCGRT and we will revert you on Monday 27.06.2016.</t>
  </si>
  <si>
    <t>Will start on Monday</t>
  </si>
  <si>
    <t xml:space="preserve"> Image updated at web page of Student Month.  Mail received  for past events photographs and schedule will be sent after opening of schools i.e., 4th July.</t>
  </si>
  <si>
    <t xml:space="preserve"> Image updated at web page of Student Month &amp; Feedback Awaited</t>
  </si>
  <si>
    <t>E-mail sent all Ros/Chapters and Feedback Awaited</t>
  </si>
  <si>
    <t>Image updated at web page of Student Month  &amp; Feedback Awaited</t>
  </si>
  <si>
    <t>E-mail sent all Ros/Chapters and Feedback Awaited from some chapter</t>
  </si>
  <si>
    <t xml:space="preserve">1) Sent mail to JS(AK) &amp; AD (DK) in respect of the activity assigned
2) Following up with AD (DK) and she committed to give the backgrounder on 28/6/16
</t>
  </si>
  <si>
    <t xml:space="preserve">1) Sent mails to the concerned officials listed for activity completion.
2) Following up with Beena (north ) , Murugan/sarah (south), KC Kaushik (west) &amp; Sudipto Pal (East) . They will provide the updates/feedback on the 27/6/16. 
</t>
  </si>
  <si>
    <t xml:space="preserve">ACADEMIC GUIDANCE PROGRAM FOR FOUNDATION STUDENTS </t>
  </si>
  <si>
    <t xml:space="preserve">Ashish Kumar Tiwari
In-Charge, Varanasi Chapter of ICSI
</t>
  </si>
  <si>
    <t>Additional</t>
  </si>
  <si>
    <t>Varanasi Chapter is scheduling an academic guidance program for foundation Students on 28th June, 2016 from 9 am to 10 am at Varanasi chapter office. 
Key points:
1. Guidance on preparation and effective study 
2. Course curriculum of CS
3. How to crack CS exam</t>
  </si>
  <si>
    <t>28th June 2016</t>
  </si>
  <si>
    <t xml:space="preserve">EIRC:Sent mail on dt 23/06/2016 ,  today morning 24/06/2016 , could not meet over phone
NIRC:Inviting parent and students to meet the visiting faculties
SIRC:Sent mail on dt 23/06/2016 ,  today  24/06/2016 , will send status and report after programme, could not meet over phone
WIRC:Sent mail on dt 23/06/2016 ,  today morning 24/06/2016 and discussed over phone, will reply with in 2-3 days
</t>
  </si>
  <si>
    <t xml:space="preserve">EIRC:Sent mail on dt 23/06/2016 ,  today morning 24/06/2016 , could not meet over phone
NIRC:planning to invite senior faculty/ trainer for induction program at NIRC premises
SIRC:Sent mail on dt 23/06/2016 ,  today  24/06/2016 , will send status and report after programme, could not meet over phone
WIRC:Sent mail on dt 23/06/2016 ,  today morning 24/06/2016 and discussed over phone, will reply with in 2-3 days
</t>
  </si>
  <si>
    <t xml:space="preserve">Ranchi Chapter
As per your appended mail we would like to inform you that Ranchi Chapter of EIRC of ICSI will celebrate the 'Van Mahotsav' day with the students here at chapter by plantation of saplings.
Navi Mumbai Chapter
Navi Mumbai chapter want to celebrate Van Mahotsav but need to change the date as our chairman is working and cnt not come on working day
Bhubaneswar Chapter
Bhubaneswar Chapter is organising the Van Mahotsav on 1/7/2016.
Agra Chapter
Agra Chapter will plant the Tree in the Guidance of Chapter Chairman CS AKash Jain on 1 July 2016.
NIRC
We are planning to arrange few saplings from near by nursery and get the same planted by the Chairman, NIRC or other Regional Council members, present on the occasion. 
SIRC
We wish to inform that SIRC of the ICSI has proposed to organize ,  ‘Van Mahotsav’ on 7th July, 2016 as part of the Student Month Celebrations. 
Patna Chapter
We are planning to celebrate it on 01st July, 2016.
Jamshedpur Chapter 
As per your instruction and direction we are taking initiative to celebrate "Van Mahotsav" on 1st July 2016.
Vadodara chapter
With reference to trailing email, we wish to inform that we have visited local Horticulture Department of our area and they verbally agreed to provide the plant sapling. But, they want to know about the location where the plantation can be done and till now we have not get any suitable place for Plantation. 
So, we will inform about our progamme after finalization of place.
Jalandhar Chapter
With reference to the trail email, this is to submit that Jalandhar chapter of NIRC of ICSI is planning for tree plantation on the occasion of Van Mahotsav.
</t>
  </si>
  <si>
    <t xml:space="preserve">Activities for Student's Month July 2017                                                                                                                                                                                                                                                           </t>
  </si>
  <si>
    <t>Issue of Press Release on Student Month</t>
  </si>
  <si>
    <t>A get together with CS students after the examination.</t>
  </si>
  <si>
    <t>CS- Your Door To The Future</t>
  </si>
  <si>
    <t>Learning CS today for A Better Tomorrow</t>
  </si>
  <si>
    <t>CS- Pride in Excellence</t>
  </si>
  <si>
    <t>Learn CS today and lead tomorrow.</t>
  </si>
  <si>
    <t>1st July 2017</t>
  </si>
  <si>
    <t>4th July 2017</t>
  </si>
  <si>
    <t>5th July 2017</t>
  </si>
  <si>
    <t>7th July 2017</t>
  </si>
  <si>
    <t>8th July 2017</t>
  </si>
  <si>
    <t>Quiz contests for Students</t>
  </si>
  <si>
    <t xml:space="preserve">Student updates on emerging aspects in corporate laws </t>
  </si>
  <si>
    <t xml:space="preserve"> MSOP</t>
  </si>
  <si>
    <t>Launch of special edition of students bulletins in the month of July 2017 after collection of suitable articles</t>
  </si>
  <si>
    <t xml:space="preserve">Cultural Programme for students </t>
  </si>
  <si>
    <t xml:space="preserve"> e-Governance programme </t>
  </si>
  <si>
    <t>Webcast for students</t>
  </si>
  <si>
    <t>Moot Court Competitions</t>
  </si>
  <si>
    <t>Communication / soft skills development Programme for students  attending classes.</t>
  </si>
  <si>
    <t xml:space="preserve">Orientation Programme for trainees </t>
  </si>
  <si>
    <t>Students conference</t>
  </si>
  <si>
    <t>26th July 217</t>
  </si>
  <si>
    <t xml:space="preserve">25th - 29th July 2017  </t>
  </si>
  <si>
    <t>25th July 2017</t>
  </si>
  <si>
    <t>22nd July 2017</t>
  </si>
  <si>
    <t>14th July 2017</t>
  </si>
  <si>
    <t>15th July 2017</t>
  </si>
  <si>
    <t>18th July 2017</t>
  </si>
  <si>
    <t>19th July 2017</t>
  </si>
  <si>
    <t>20th July 2017</t>
  </si>
  <si>
    <t>21st July 2017</t>
  </si>
  <si>
    <t>27th July 2017</t>
  </si>
  <si>
    <t>3rd July 2017</t>
  </si>
  <si>
    <t>6th July 2017</t>
  </si>
  <si>
    <t>10th July 2017</t>
  </si>
  <si>
    <t>17th July 2017</t>
  </si>
  <si>
    <t xml:space="preserve">24th July 2017 </t>
  </si>
  <si>
    <t xml:space="preserve">24th - 28th July 2017  </t>
  </si>
  <si>
    <t xml:space="preserve">Swachh bharat abhiyan </t>
  </si>
  <si>
    <t>28th July 2017</t>
  </si>
  <si>
    <t xml:space="preserve"> Doctors day- Blood donation camp may be orgainsed</t>
  </si>
  <si>
    <t xml:space="preserve">Van Mahotsav Divas-Plantation of trees </t>
  </si>
  <si>
    <t>5th July 2017-19th July 2017</t>
  </si>
  <si>
    <t>23nd July 2017</t>
  </si>
  <si>
    <t>Mock Interviews for the students/members who are given their nominations for campus interviews</t>
  </si>
  <si>
    <t>Budget</t>
  </si>
  <si>
    <t>to be decided by DPRCC</t>
  </si>
  <si>
    <t xml:space="preserve"> 1.)Cost of snacks </t>
  </si>
  <si>
    <t xml:space="preserve"> ‘Samadhan Diwas’  On this date each and every department and Office of ICSI and Call center will ensure that the pending complaints go down to ZERO</t>
  </si>
  <si>
    <r>
      <t>On 7</t>
    </r>
    <r>
      <rPr>
        <vertAlign val="superscript"/>
        <sz val="20"/>
        <rFont val="Rockwell"/>
        <family val="1"/>
      </rPr>
      <t>th</t>
    </r>
    <r>
      <rPr>
        <sz val="20"/>
        <rFont val="Rockwell"/>
        <family val="1"/>
      </rPr>
      <t xml:space="preserve"> July, 2017, all the RO and Chapters shall be activating Class Room Teaching. </t>
    </r>
  </si>
  <si>
    <t>Total</t>
  </si>
  <si>
    <t>na</t>
  </si>
  <si>
    <t>Entities</t>
  </si>
  <si>
    <t>Amount</t>
  </si>
  <si>
    <t>Remarks(Budget has been proposed for activities proposed by HQ. All other activities are generally conducted by RO and chapter offices)</t>
  </si>
  <si>
    <t xml:space="preserve">1.) Cost of snacks </t>
  </si>
  <si>
    <t xml:space="preserve"> Cost of snacks- 50 students *Rs 50 (cost of snacks)*72chapter/hq/regions,</t>
  </si>
  <si>
    <t xml:space="preserve">1.) Cost of snacks  2.) Cost of Plant 3.)Cost of Poster                </t>
  </si>
  <si>
    <t xml:space="preserve"> Cost of snacks- 50 students *Rs 50 (cost of snacks)*74chapter/hq/regions, Cost of plant @ 100 *74, Cost of Poster@150*74</t>
  </si>
  <si>
    <t xml:space="preserve"> Cost of snacks- 50 students *Rs 50 (cost of snacks)*74chapter/hq/regions, , Cost of Poster@150*74</t>
  </si>
  <si>
    <t xml:space="preserve"> Cost of snacks- 50 students *Rs 50 (cost of snacks)*72chapter/hq/regions, Faculty honorarium 3000 per session*14 (A+, A Grade and Regions)</t>
  </si>
  <si>
    <t xml:space="preserve">1.) Cost of snacks   2.)Cost of Poster                </t>
  </si>
  <si>
    <t>1.) Cost of snacks 2.) Faculty Honorarium</t>
  </si>
  <si>
    <t xml:space="preserve"> Cost of snacks- 50 students *Rs 50 (cost of snacks)*72chapter/hq/regions, </t>
  </si>
  <si>
    <t>1.) Cost of webcast</t>
  </si>
  <si>
    <t>20,000*14 (A+, A Grade and Regions)</t>
  </si>
  <si>
    <t xml:space="preserve"> Cost of snacks- 50 students *Rs 50 (cost of snacks)*74chapter/hq/regions,Faculty honorarium 3000 per session*74 </t>
  </si>
  <si>
    <t xml:space="preserve"> Cost of snacks- 150 students/parents *Rs 50 (cost of snacks)*72chapter/hq/regions,</t>
  </si>
  <si>
    <t xml:space="preserve"> Cost of snacks- 50 students *Rs 50 (cost of snacks)*74chapter/hq/regions,Faculty honorarium 3000 per session*75</t>
  </si>
  <si>
    <t xml:space="preserve"> Cost of snacks- 50 students *Rs 50 (cost of snacks)*74chapter/hq/regions,Faculty honorarium 3000 per session*76</t>
  </si>
  <si>
    <t xml:space="preserve">Kargil Victory day- essay writing competition on the theme “good governance practices in armed forces” </t>
  </si>
  <si>
    <t xml:space="preserve">World Nature Conservation Day- Declamation competition on the theme “ Role of a CS in environment and pollution control laws”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</si>
</sst>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 numFmtId="176" formatCode="&quot;₹&quot;\ #,##0.00"/>
    <numFmt numFmtId="177" formatCode="&quot;₹&quot;\ #,##0"/>
  </numFmts>
  <fonts count="47">
    <font>
      <sz val="11"/>
      <color theme="1"/>
      <name val="Georgia"/>
      <family val="2"/>
    </font>
    <font>
      <sz val="11"/>
      <color indexed="8"/>
      <name val="Georgia"/>
      <family val="2"/>
    </font>
    <font>
      <b/>
      <sz val="20"/>
      <color indexed="8"/>
      <name val="Rockwell"/>
      <family val="1"/>
    </font>
    <font>
      <sz val="20"/>
      <name val="Rockwell"/>
      <family val="1"/>
    </font>
    <font>
      <vertAlign val="superscript"/>
      <sz val="20"/>
      <name val="Rockwell"/>
      <family val="1"/>
    </font>
    <font>
      <b/>
      <sz val="24"/>
      <color indexed="8"/>
      <name val="Rockwell"/>
      <family val="1"/>
    </font>
    <font>
      <sz val="11"/>
      <color indexed="9"/>
      <name val="Georgia"/>
      <family val="2"/>
    </font>
    <font>
      <sz val="11"/>
      <color indexed="20"/>
      <name val="Georgia"/>
      <family val="2"/>
    </font>
    <font>
      <b/>
      <sz val="11"/>
      <color indexed="52"/>
      <name val="Georgia"/>
      <family val="2"/>
    </font>
    <font>
      <b/>
      <sz val="11"/>
      <color indexed="9"/>
      <name val="Georgia"/>
      <family val="2"/>
    </font>
    <font>
      <i/>
      <sz val="11"/>
      <color indexed="23"/>
      <name val="Georgia"/>
      <family val="2"/>
    </font>
    <font>
      <u val="single"/>
      <sz val="11"/>
      <color indexed="20"/>
      <name val="Georgia"/>
      <family val="2"/>
    </font>
    <font>
      <sz val="11"/>
      <color indexed="17"/>
      <name val="Georgia"/>
      <family val="2"/>
    </font>
    <font>
      <b/>
      <sz val="15"/>
      <color indexed="56"/>
      <name val="Georgia"/>
      <family val="2"/>
    </font>
    <font>
      <b/>
      <sz val="13"/>
      <color indexed="56"/>
      <name val="Georgia"/>
      <family val="2"/>
    </font>
    <font>
      <b/>
      <sz val="11"/>
      <color indexed="56"/>
      <name val="Georgia"/>
      <family val="2"/>
    </font>
    <font>
      <u val="single"/>
      <sz val="11"/>
      <color indexed="12"/>
      <name val="Georgia"/>
      <family val="2"/>
    </font>
    <font>
      <sz val="11"/>
      <color indexed="62"/>
      <name val="Georgia"/>
      <family val="2"/>
    </font>
    <font>
      <sz val="11"/>
      <color indexed="52"/>
      <name val="Georgia"/>
      <family val="2"/>
    </font>
    <font>
      <sz val="11"/>
      <color indexed="60"/>
      <name val="Georgia"/>
      <family val="2"/>
    </font>
    <font>
      <b/>
      <sz val="11"/>
      <color indexed="63"/>
      <name val="Georgia"/>
      <family val="2"/>
    </font>
    <font>
      <b/>
      <sz val="18"/>
      <color indexed="56"/>
      <name val="Trebuchet MS"/>
      <family val="2"/>
    </font>
    <font>
      <b/>
      <sz val="11"/>
      <color indexed="8"/>
      <name val="Georgia"/>
      <family val="2"/>
    </font>
    <font>
      <sz val="11"/>
      <color indexed="10"/>
      <name val="Georgia"/>
      <family val="2"/>
    </font>
    <font>
      <sz val="11"/>
      <color indexed="63"/>
      <name val="Verdana"/>
      <family val="2"/>
    </font>
    <font>
      <sz val="20"/>
      <color indexed="8"/>
      <name val="Rockwell"/>
      <family val="1"/>
    </font>
    <font>
      <sz val="11"/>
      <color theme="0"/>
      <name val="Georgia"/>
      <family val="2"/>
    </font>
    <font>
      <sz val="11"/>
      <color rgb="FF9C0006"/>
      <name val="Georgia"/>
      <family val="2"/>
    </font>
    <font>
      <b/>
      <sz val="11"/>
      <color rgb="FFFA7D00"/>
      <name val="Georgia"/>
      <family val="2"/>
    </font>
    <font>
      <b/>
      <sz val="11"/>
      <color theme="0"/>
      <name val="Georgia"/>
      <family val="2"/>
    </font>
    <font>
      <i/>
      <sz val="11"/>
      <color rgb="FF7F7F7F"/>
      <name val="Georgia"/>
      <family val="2"/>
    </font>
    <font>
      <u val="single"/>
      <sz val="11"/>
      <color theme="11"/>
      <name val="Georgia"/>
      <family val="2"/>
    </font>
    <font>
      <sz val="11"/>
      <color rgb="FF006100"/>
      <name val="Georgia"/>
      <family val="2"/>
    </font>
    <font>
      <b/>
      <sz val="15"/>
      <color theme="3"/>
      <name val="Georgia"/>
      <family val="2"/>
    </font>
    <font>
      <b/>
      <sz val="13"/>
      <color theme="3"/>
      <name val="Georgia"/>
      <family val="2"/>
    </font>
    <font>
      <b/>
      <sz val="11"/>
      <color theme="3"/>
      <name val="Georgia"/>
      <family val="2"/>
    </font>
    <font>
      <u val="single"/>
      <sz val="11"/>
      <color theme="10"/>
      <name val="Georgia"/>
      <family val="2"/>
    </font>
    <font>
      <sz val="11"/>
      <color rgb="FF3F3F76"/>
      <name val="Georgia"/>
      <family val="2"/>
    </font>
    <font>
      <sz val="11"/>
      <color rgb="FFFA7D00"/>
      <name val="Georgia"/>
      <family val="2"/>
    </font>
    <font>
      <sz val="11"/>
      <color rgb="FF9C6500"/>
      <name val="Georgia"/>
      <family val="2"/>
    </font>
    <font>
      <b/>
      <sz val="11"/>
      <color rgb="FF3F3F3F"/>
      <name val="Georgia"/>
      <family val="2"/>
    </font>
    <font>
      <b/>
      <sz val="18"/>
      <color theme="3"/>
      <name val="Trebuchet MS"/>
      <family val="2"/>
    </font>
    <font>
      <b/>
      <sz val="11"/>
      <color theme="1"/>
      <name val="Georgia"/>
      <family val="2"/>
    </font>
    <font>
      <sz val="11"/>
      <color rgb="FFFF0000"/>
      <name val="Georgia"/>
      <family val="2"/>
    </font>
    <font>
      <sz val="11"/>
      <color rgb="FF222222"/>
      <name val="Verdana"/>
      <family val="2"/>
    </font>
    <font>
      <sz val="20"/>
      <color theme="1"/>
      <name val="Rockwell"/>
      <family val="1"/>
    </font>
    <font>
      <b/>
      <sz val="20"/>
      <color theme="1"/>
      <name val="Rockwel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thin"/>
      <top style="thin"/>
      <bottom style="thin"/>
    </border>
    <border>
      <left style="thin"/>
      <right style="medium"/>
      <top style="thin"/>
      <bottom style="medium"/>
    </border>
    <border>
      <left>
        <color indexed="63"/>
      </left>
      <right style="medium"/>
      <top style="thin"/>
      <bottom style="medium"/>
    </border>
    <border>
      <left>
        <color indexed="63"/>
      </left>
      <right style="medium"/>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style="thin"/>
    </border>
    <border>
      <left/>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thin"/>
      <right>
        <color indexed="63"/>
      </right>
      <top style="thin"/>
      <bottom style="thin"/>
    </border>
    <border>
      <left>
        <color indexed="63"/>
      </left>
      <right>
        <color indexed="63"/>
      </right>
      <top style="medium"/>
      <bottom style="medium"/>
    </border>
    <border>
      <left style="medium"/>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7">
    <xf numFmtId="0" fontId="0" fillId="0" borderId="0" xfId="0" applyFont="1" applyAlignment="1">
      <alignment/>
    </xf>
    <xf numFmtId="0" fontId="44" fillId="0" borderId="0" xfId="0" applyFont="1" applyAlignment="1">
      <alignment/>
    </xf>
    <xf numFmtId="0" fontId="45" fillId="0" borderId="0" xfId="0" applyFont="1" applyAlignment="1">
      <alignment/>
    </xf>
    <xf numFmtId="0" fontId="46" fillId="19" borderId="10" xfId="0" applyFont="1" applyFill="1" applyBorder="1" applyAlignment="1">
      <alignment vertical="center" wrapText="1"/>
    </xf>
    <xf numFmtId="0" fontId="45" fillId="3" borderId="11" xfId="0" applyFont="1" applyFill="1" applyBorder="1" applyAlignment="1">
      <alignment horizontal="center" vertical="center" wrapText="1"/>
    </xf>
    <xf numFmtId="0" fontId="45" fillId="3" borderId="12" xfId="0" applyFont="1" applyFill="1" applyBorder="1" applyAlignment="1">
      <alignment horizontal="left" vertical="center" wrapText="1"/>
    </xf>
    <xf numFmtId="0" fontId="3" fillId="2" borderId="13" xfId="0" applyFont="1" applyFill="1" applyBorder="1" applyAlignment="1">
      <alignment vertical="center" wrapText="1"/>
    </xf>
    <xf numFmtId="0" fontId="45" fillId="0" borderId="0" xfId="0" applyFont="1" applyAlignment="1">
      <alignment vertical="center" wrapText="1"/>
    </xf>
    <xf numFmtId="0" fontId="45" fillId="3" borderId="14" xfId="0" applyFont="1" applyFill="1" applyBorder="1" applyAlignment="1">
      <alignment horizontal="center" vertical="center" wrapText="1"/>
    </xf>
    <xf numFmtId="0" fontId="3" fillId="3" borderId="15" xfId="0" applyFont="1" applyFill="1" applyBorder="1" applyAlignment="1">
      <alignment vertical="center" wrapText="1"/>
    </xf>
    <xf numFmtId="0" fontId="3" fillId="2" borderId="16" xfId="0" applyFont="1" applyFill="1" applyBorder="1" applyAlignment="1">
      <alignment vertical="center" wrapText="1"/>
    </xf>
    <xf numFmtId="0" fontId="3" fillId="3" borderId="17" xfId="0" applyFont="1" applyFill="1" applyBorder="1" applyAlignment="1">
      <alignment horizontal="left" vertical="center" wrapText="1"/>
    </xf>
    <xf numFmtId="0" fontId="3" fillId="2" borderId="18" xfId="0" applyFont="1" applyFill="1" applyBorder="1" applyAlignment="1">
      <alignment vertical="center" wrapText="1"/>
    </xf>
    <xf numFmtId="0" fontId="45" fillId="0" borderId="0" xfId="0" applyFont="1" applyFill="1" applyAlignment="1">
      <alignment vertical="center" wrapText="1"/>
    </xf>
    <xf numFmtId="0" fontId="3" fillId="3" borderId="16" xfId="0" applyFont="1" applyFill="1" applyBorder="1" applyAlignment="1">
      <alignment vertical="center" wrapText="1"/>
    </xf>
    <xf numFmtId="0" fontId="3" fillId="3" borderId="12"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2" borderId="16" xfId="0" applyFont="1" applyFill="1" applyBorder="1" applyAlignment="1">
      <alignment horizontal="justify" vertical="center" wrapText="1"/>
    </xf>
    <xf numFmtId="0" fontId="3" fillId="3" borderId="16" xfId="0" applyFont="1" applyFill="1" applyBorder="1" applyAlignment="1">
      <alignment horizontal="justify" vertical="center" wrapText="1"/>
    </xf>
    <xf numFmtId="0" fontId="3" fillId="2" borderId="19" xfId="0" applyFont="1" applyFill="1" applyBorder="1" applyAlignment="1">
      <alignment vertical="center" wrapText="1"/>
    </xf>
    <xf numFmtId="0" fontId="3" fillId="3" borderId="20" xfId="0" applyFont="1" applyFill="1" applyBorder="1" applyAlignment="1">
      <alignment horizontal="justify" vertical="center" wrapText="1"/>
    </xf>
    <xf numFmtId="0" fontId="3" fillId="2" borderId="21" xfId="0" applyFont="1" applyFill="1" applyBorder="1" applyAlignment="1">
      <alignment vertical="center" wrapText="1"/>
    </xf>
    <xf numFmtId="0" fontId="3" fillId="2" borderId="22" xfId="0" applyFont="1" applyFill="1" applyBorder="1" applyAlignment="1">
      <alignment vertical="center" wrapText="1"/>
    </xf>
    <xf numFmtId="0" fontId="45" fillId="0" borderId="16" xfId="0" applyFont="1" applyFill="1" applyBorder="1" applyAlignment="1">
      <alignment vertical="center" wrapText="1"/>
    </xf>
    <xf numFmtId="0" fontId="45" fillId="0" borderId="16" xfId="0" applyFont="1" applyBorder="1" applyAlignment="1">
      <alignment vertical="center" wrapText="1"/>
    </xf>
    <xf numFmtId="0" fontId="45" fillId="0" borderId="0" xfId="0" applyFont="1" applyAlignment="1">
      <alignment horizontal="center"/>
    </xf>
    <xf numFmtId="0" fontId="46" fillId="0" borderId="16" xfId="0" applyFont="1" applyFill="1" applyBorder="1" applyAlignment="1">
      <alignment vertical="center" wrapText="1"/>
    </xf>
    <xf numFmtId="0" fontId="2" fillId="5" borderId="23" xfId="0" applyFont="1" applyFill="1" applyBorder="1" applyAlignment="1">
      <alignment horizontal="center" vertical="center" wrapText="1"/>
    </xf>
    <xf numFmtId="0" fontId="45" fillId="3" borderId="24" xfId="0" applyFont="1" applyFill="1" applyBorder="1" applyAlignment="1">
      <alignment horizontal="center" vertical="center" wrapText="1"/>
    </xf>
    <xf numFmtId="0" fontId="45" fillId="3" borderId="21" xfId="0" applyFont="1" applyFill="1" applyBorder="1" applyAlignment="1">
      <alignment horizontal="left" vertical="center" wrapText="1"/>
    </xf>
    <xf numFmtId="0" fontId="46" fillId="19" borderId="25" xfId="0" applyFont="1" applyFill="1" applyBorder="1" applyAlignment="1">
      <alignment vertical="center" wrapText="1"/>
    </xf>
    <xf numFmtId="0" fontId="45" fillId="2" borderId="21" xfId="0" applyFont="1" applyFill="1" applyBorder="1" applyAlignment="1">
      <alignment horizontal="left" vertical="center" wrapText="1"/>
    </xf>
    <xf numFmtId="0" fontId="46" fillId="19" borderId="26" xfId="0" applyFont="1" applyFill="1" applyBorder="1" applyAlignment="1">
      <alignment vertical="center" wrapText="1"/>
    </xf>
    <xf numFmtId="0" fontId="46" fillId="0" borderId="27" xfId="0" applyFont="1" applyBorder="1" applyAlignment="1">
      <alignment vertical="center" wrapText="1"/>
    </xf>
    <xf numFmtId="0" fontId="46" fillId="0" borderId="28" xfId="0" applyFont="1" applyBorder="1" applyAlignment="1">
      <alignment vertical="center" wrapText="1"/>
    </xf>
    <xf numFmtId="0" fontId="45" fillId="0" borderId="21" xfId="0" applyFont="1" applyBorder="1" applyAlignment="1">
      <alignment vertical="center" wrapText="1"/>
    </xf>
    <xf numFmtId="0" fontId="45" fillId="0" borderId="16" xfId="0" applyFont="1" applyBorder="1" applyAlignment="1">
      <alignment/>
    </xf>
    <xf numFmtId="0" fontId="45" fillId="0" borderId="16" xfId="0" applyFont="1" applyBorder="1" applyAlignment="1">
      <alignment horizontal="left"/>
    </xf>
    <xf numFmtId="0" fontId="45" fillId="0" borderId="16" xfId="0" applyFont="1" applyBorder="1" applyAlignment="1">
      <alignment/>
    </xf>
    <xf numFmtId="0" fontId="45" fillId="0" borderId="0" xfId="0" applyFont="1" applyAlignment="1">
      <alignment/>
    </xf>
    <xf numFmtId="0" fontId="45" fillId="0" borderId="0" xfId="0" applyFont="1" applyAlignment="1">
      <alignment horizontal="left"/>
    </xf>
    <xf numFmtId="0" fontId="45" fillId="0" borderId="0" xfId="0" applyNumberFormat="1" applyFont="1" applyAlignment="1">
      <alignment/>
    </xf>
    <xf numFmtId="177" fontId="46" fillId="0" borderId="28" xfId="0" applyNumberFormat="1" applyFont="1" applyBorder="1" applyAlignment="1">
      <alignment vertical="center" wrapText="1"/>
    </xf>
    <xf numFmtId="177" fontId="45" fillId="0" borderId="0" xfId="0" applyNumberFormat="1" applyFont="1" applyAlignment="1">
      <alignment vertical="center" wrapText="1"/>
    </xf>
    <xf numFmtId="177" fontId="45" fillId="0" borderId="0" xfId="0" applyNumberFormat="1" applyFont="1" applyFill="1" applyAlignment="1">
      <alignment vertical="center" wrapText="1"/>
    </xf>
    <xf numFmtId="177" fontId="45" fillId="0" borderId="29" xfId="0" applyNumberFormat="1" applyFont="1" applyFill="1" applyBorder="1" applyAlignment="1">
      <alignment horizontal="center" vertical="center" wrapText="1"/>
    </xf>
    <xf numFmtId="177" fontId="45" fillId="0" borderId="16" xfId="0" applyNumberFormat="1" applyFont="1" applyFill="1" applyBorder="1" applyAlignment="1">
      <alignment horizontal="center" vertical="center" wrapText="1"/>
    </xf>
    <xf numFmtId="177" fontId="45" fillId="0" borderId="29" xfId="0" applyNumberFormat="1" applyFont="1" applyBorder="1" applyAlignment="1">
      <alignment horizontal="center" vertical="center" wrapText="1"/>
    </xf>
    <xf numFmtId="177" fontId="45" fillId="0" borderId="29" xfId="0" applyNumberFormat="1" applyFont="1" applyBorder="1" applyAlignment="1">
      <alignment horizontal="center"/>
    </xf>
    <xf numFmtId="0" fontId="2" fillId="5" borderId="26"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46" fillId="19" borderId="31" xfId="0" applyFont="1" applyFill="1" applyBorder="1" applyAlignment="1">
      <alignment horizontal="center" vertical="center" wrapText="1"/>
    </xf>
    <xf numFmtId="0" fontId="46" fillId="19" borderId="27"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5" fillId="5" borderId="25"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5"/>
  <sheetViews>
    <sheetView tabSelected="1" view="pageBreakPreview" zoomScale="55" zoomScaleSheetLayoutView="55" zoomScalePageLayoutView="0" workbookViewId="0" topLeftCell="A33">
      <selection activeCell="B37" sqref="B37"/>
    </sheetView>
  </sheetViews>
  <sheetFormatPr defaultColWidth="8.88671875" defaultRowHeight="86.25" customHeight="1"/>
  <cols>
    <col min="1" max="1" width="10.88671875" style="25" customWidth="1"/>
    <col min="2" max="2" width="72.5546875" style="39" customWidth="1"/>
    <col min="3" max="3" width="36.3359375" style="39" customWidth="1"/>
    <col min="4" max="4" width="23.88671875" style="40" hidden="1" customWidth="1"/>
    <col min="5" max="5" width="34.10546875" style="39" hidden="1" customWidth="1"/>
    <col min="6" max="6" width="0.23046875" style="39" customWidth="1"/>
    <col min="7" max="7" width="28.6640625" style="2" hidden="1" customWidth="1"/>
    <col min="8" max="8" width="25.5546875" style="41" hidden="1" customWidth="1"/>
    <col min="9" max="9" width="8.3359375" style="2" hidden="1" customWidth="1"/>
    <col min="10" max="16384" width="8.88671875" style="2" customWidth="1"/>
  </cols>
  <sheetData>
    <row r="1" spans="1:9" ht="129.75" customHeight="1" thickBot="1">
      <c r="A1" s="54" t="s">
        <v>66</v>
      </c>
      <c r="B1" s="55"/>
      <c r="C1" s="55"/>
      <c r="D1" s="55"/>
      <c r="E1" s="55"/>
      <c r="F1" s="55"/>
      <c r="G1" s="55"/>
      <c r="H1" s="55"/>
      <c r="I1" s="56"/>
    </row>
    <row r="2" spans="1:9" ht="98.25" customHeight="1" thickBot="1">
      <c r="A2" s="52" t="s">
        <v>4</v>
      </c>
      <c r="B2" s="52" t="s">
        <v>0</v>
      </c>
      <c r="C2" s="52" t="s">
        <v>1</v>
      </c>
      <c r="D2" s="27"/>
      <c r="E2" s="27"/>
      <c r="F2" s="27"/>
      <c r="G2" s="49" t="s">
        <v>113</v>
      </c>
      <c r="H2" s="50"/>
      <c r="I2" s="51"/>
    </row>
    <row r="3" spans="1:9" s="7" customFormat="1" ht="132.75" customHeight="1" thickBot="1">
      <c r="A3" s="53"/>
      <c r="B3" s="53"/>
      <c r="C3" s="53"/>
      <c r="D3" s="30" t="s">
        <v>5</v>
      </c>
      <c r="E3" s="3" t="s">
        <v>42</v>
      </c>
      <c r="F3" s="32" t="s">
        <v>44</v>
      </c>
      <c r="G3" s="34" t="s">
        <v>120</v>
      </c>
      <c r="H3" s="42" t="s">
        <v>121</v>
      </c>
      <c r="I3" s="33" t="s">
        <v>122</v>
      </c>
    </row>
    <row r="4" spans="1:9" s="7" customFormat="1" ht="86.25" customHeight="1" hidden="1">
      <c r="A4" s="28">
        <v>1</v>
      </c>
      <c r="B4" s="29" t="s">
        <v>12</v>
      </c>
      <c r="C4" s="31" t="s">
        <v>27</v>
      </c>
      <c r="D4" s="5" t="s">
        <v>26</v>
      </c>
      <c r="E4" s="6" t="s">
        <v>39</v>
      </c>
      <c r="F4" s="6" t="s">
        <v>46</v>
      </c>
      <c r="H4" s="43"/>
      <c r="I4" s="35"/>
    </row>
    <row r="5" spans="1:9" s="13" customFormat="1" ht="108" customHeight="1" hidden="1" thickBot="1">
      <c r="A5" s="8" t="s">
        <v>60</v>
      </c>
      <c r="B5" s="9" t="s">
        <v>58</v>
      </c>
      <c r="C5" s="10" t="s">
        <v>62</v>
      </c>
      <c r="D5" s="11" t="s">
        <v>59</v>
      </c>
      <c r="E5" s="12"/>
      <c r="F5" s="6" t="s">
        <v>61</v>
      </c>
      <c r="H5" s="44"/>
      <c r="I5" s="23"/>
    </row>
    <row r="6" spans="1:9" s="13" customFormat="1" ht="191.25" customHeight="1">
      <c r="A6" s="4">
        <v>1</v>
      </c>
      <c r="B6" s="14" t="s">
        <v>109</v>
      </c>
      <c r="C6" s="10" t="s">
        <v>73</v>
      </c>
      <c r="D6" s="15" t="s">
        <v>28</v>
      </c>
      <c r="E6" s="6" t="s">
        <v>43</v>
      </c>
      <c r="F6" s="22" t="s">
        <v>65</v>
      </c>
      <c r="G6" s="23" t="s">
        <v>125</v>
      </c>
      <c r="H6" s="45">
        <f>50*74*50+100*74+150*74</f>
        <v>203500</v>
      </c>
      <c r="I6" s="23" t="s">
        <v>126</v>
      </c>
    </row>
    <row r="7" spans="1:9" s="13" customFormat="1" ht="191.25" customHeight="1">
      <c r="A7" s="4">
        <v>2</v>
      </c>
      <c r="B7" s="14" t="s">
        <v>108</v>
      </c>
      <c r="C7" s="10" t="s">
        <v>73</v>
      </c>
      <c r="D7" s="15"/>
      <c r="E7" s="6"/>
      <c r="F7" s="22"/>
      <c r="G7" s="23" t="s">
        <v>129</v>
      </c>
      <c r="H7" s="45">
        <f>50*74*50+150*74</f>
        <v>196100</v>
      </c>
      <c r="I7" s="23" t="s">
        <v>127</v>
      </c>
    </row>
    <row r="8" spans="1:9" s="13" customFormat="1" ht="105" customHeight="1">
      <c r="A8" s="4">
        <v>3</v>
      </c>
      <c r="B8" s="14" t="s">
        <v>67</v>
      </c>
      <c r="C8" s="10" t="s">
        <v>73</v>
      </c>
      <c r="D8" s="15" t="s">
        <v>16</v>
      </c>
      <c r="E8" s="6" t="s">
        <v>30</v>
      </c>
      <c r="F8" s="22" t="s">
        <v>47</v>
      </c>
      <c r="G8" s="26" t="s">
        <v>114</v>
      </c>
      <c r="H8" s="46"/>
      <c r="I8" s="23"/>
    </row>
    <row r="9" spans="1:9" s="13" customFormat="1" ht="154.5" customHeight="1">
      <c r="A9" s="4">
        <v>4</v>
      </c>
      <c r="B9" s="14" t="s">
        <v>112</v>
      </c>
      <c r="C9" s="10" t="s">
        <v>100</v>
      </c>
      <c r="D9" s="15"/>
      <c r="E9" s="6"/>
      <c r="F9" s="22"/>
      <c r="G9" s="23" t="s">
        <v>130</v>
      </c>
      <c r="H9" s="45">
        <f>50*50*72+3000*14</f>
        <v>222000</v>
      </c>
      <c r="I9" s="23" t="s">
        <v>128</v>
      </c>
    </row>
    <row r="10" spans="1:9" s="7" customFormat="1" ht="147.75" customHeight="1">
      <c r="A10" s="4">
        <v>5</v>
      </c>
      <c r="B10" s="16" t="s">
        <v>68</v>
      </c>
      <c r="C10" s="17" t="s">
        <v>74</v>
      </c>
      <c r="D10" s="15" t="s">
        <v>6</v>
      </c>
      <c r="E10" s="6" t="s">
        <v>30</v>
      </c>
      <c r="F10" s="22" t="s">
        <v>48</v>
      </c>
      <c r="G10" s="23" t="s">
        <v>123</v>
      </c>
      <c r="H10" s="45">
        <f>50*50*72</f>
        <v>180000</v>
      </c>
      <c r="I10" s="23" t="s">
        <v>131</v>
      </c>
    </row>
    <row r="11" spans="1:9" s="7" customFormat="1" ht="86.25" customHeight="1">
      <c r="A11" s="4">
        <v>6</v>
      </c>
      <c r="B11" s="18" t="s">
        <v>78</v>
      </c>
      <c r="C11" s="10" t="s">
        <v>75</v>
      </c>
      <c r="D11" s="15" t="s">
        <v>8</v>
      </c>
      <c r="E11" s="6" t="s">
        <v>29</v>
      </c>
      <c r="F11" s="22" t="s">
        <v>54</v>
      </c>
      <c r="G11" s="23" t="s">
        <v>123</v>
      </c>
      <c r="H11" s="45">
        <f>50*50*72</f>
        <v>180000</v>
      </c>
      <c r="I11" s="23" t="s">
        <v>131</v>
      </c>
    </row>
    <row r="12" spans="1:9" s="7" customFormat="1" ht="162.75" customHeight="1">
      <c r="A12" s="4">
        <v>7</v>
      </c>
      <c r="B12" s="16" t="s">
        <v>79</v>
      </c>
      <c r="C12" s="10" t="s">
        <v>75</v>
      </c>
      <c r="D12" s="15" t="s">
        <v>9</v>
      </c>
      <c r="E12" s="6" t="s">
        <v>41</v>
      </c>
      <c r="F12" s="22" t="s">
        <v>56</v>
      </c>
      <c r="G12" s="24" t="s">
        <v>119</v>
      </c>
      <c r="H12" s="47">
        <v>0</v>
      </c>
      <c r="I12" s="24"/>
    </row>
    <row r="13" spans="1:9" s="7" customFormat="1" ht="86.25" customHeight="1">
      <c r="A13" s="4">
        <v>8</v>
      </c>
      <c r="B13" s="18" t="s">
        <v>80</v>
      </c>
      <c r="C13" s="10" t="s">
        <v>110</v>
      </c>
      <c r="D13" s="15" t="s">
        <v>21</v>
      </c>
      <c r="E13" s="6" t="s">
        <v>32</v>
      </c>
      <c r="F13" s="22" t="s">
        <v>45</v>
      </c>
      <c r="G13" s="24" t="s">
        <v>119</v>
      </c>
      <c r="H13" s="47">
        <v>0</v>
      </c>
      <c r="I13" s="24"/>
    </row>
    <row r="14" spans="1:9" s="7" customFormat="1" ht="86.25" customHeight="1">
      <c r="A14" s="4">
        <v>9</v>
      </c>
      <c r="B14" s="14" t="s">
        <v>81</v>
      </c>
      <c r="C14" s="10" t="s">
        <v>101</v>
      </c>
      <c r="D14" s="15" t="s">
        <v>10</v>
      </c>
      <c r="E14" s="6" t="s">
        <v>33</v>
      </c>
      <c r="F14" s="22" t="s">
        <v>45</v>
      </c>
      <c r="G14" s="24" t="s">
        <v>119</v>
      </c>
      <c r="H14" s="47">
        <v>0</v>
      </c>
      <c r="I14" s="24"/>
    </row>
    <row r="15" spans="1:9" s="13" customFormat="1" ht="86.25" customHeight="1">
      <c r="A15" s="4">
        <v>10</v>
      </c>
      <c r="B15" s="18" t="s">
        <v>117</v>
      </c>
      <c r="C15" s="10" t="s">
        <v>76</v>
      </c>
      <c r="D15" s="15" t="s">
        <v>17</v>
      </c>
      <c r="E15" s="6" t="s">
        <v>29</v>
      </c>
      <c r="F15" s="22" t="s">
        <v>55</v>
      </c>
      <c r="G15" s="23" t="s">
        <v>119</v>
      </c>
      <c r="H15" s="45">
        <v>0</v>
      </c>
      <c r="I15" s="23"/>
    </row>
    <row r="16" spans="1:9" s="13" customFormat="1" ht="86.25" customHeight="1">
      <c r="A16" s="4">
        <v>11</v>
      </c>
      <c r="B16" s="18" t="s">
        <v>82</v>
      </c>
      <c r="C16" s="10" t="s">
        <v>77</v>
      </c>
      <c r="D16" s="15" t="s">
        <v>7</v>
      </c>
      <c r="E16" s="6" t="s">
        <v>30</v>
      </c>
      <c r="F16" s="22" t="s">
        <v>49</v>
      </c>
      <c r="G16" s="23" t="s">
        <v>123</v>
      </c>
      <c r="H16" s="45">
        <f>50*50*72</f>
        <v>180000</v>
      </c>
      <c r="I16" s="23" t="s">
        <v>131</v>
      </c>
    </row>
    <row r="17" spans="1:9" s="13" customFormat="1" ht="182.25" customHeight="1">
      <c r="A17" s="4">
        <v>12</v>
      </c>
      <c r="B17" s="18" t="s">
        <v>83</v>
      </c>
      <c r="C17" s="17" t="s">
        <v>102</v>
      </c>
      <c r="D17" s="15" t="s">
        <v>11</v>
      </c>
      <c r="E17" s="6" t="s">
        <v>32</v>
      </c>
      <c r="F17" s="22" t="s">
        <v>45</v>
      </c>
      <c r="G17" s="23" t="s">
        <v>130</v>
      </c>
      <c r="H17" s="45">
        <f>50*50*72+3000*14</f>
        <v>222000</v>
      </c>
      <c r="I17" s="23" t="s">
        <v>128</v>
      </c>
    </row>
    <row r="18" spans="1:9" s="13" customFormat="1" ht="86.25" customHeight="1">
      <c r="A18" s="4">
        <v>13</v>
      </c>
      <c r="B18" s="18" t="s">
        <v>84</v>
      </c>
      <c r="C18" s="10" t="s">
        <v>93</v>
      </c>
      <c r="D18" s="15" t="s">
        <v>7</v>
      </c>
      <c r="E18" s="6" t="s">
        <v>35</v>
      </c>
      <c r="F18" s="22" t="s">
        <v>45</v>
      </c>
      <c r="G18" s="23" t="s">
        <v>132</v>
      </c>
      <c r="H18" s="45">
        <f>20000*14</f>
        <v>280000</v>
      </c>
      <c r="I18" s="23" t="s">
        <v>133</v>
      </c>
    </row>
    <row r="19" spans="1:9" s="13" customFormat="1" ht="86.25" customHeight="1">
      <c r="A19" s="4">
        <v>14</v>
      </c>
      <c r="B19" s="18" t="s">
        <v>2</v>
      </c>
      <c r="C19" s="17" t="s">
        <v>94</v>
      </c>
      <c r="D19" s="15" t="s">
        <v>18</v>
      </c>
      <c r="E19" s="6" t="s">
        <v>38</v>
      </c>
      <c r="F19" s="22" t="s">
        <v>63</v>
      </c>
      <c r="G19" s="24" t="s">
        <v>115</v>
      </c>
      <c r="H19" s="47">
        <f>50*150*72</f>
        <v>540000</v>
      </c>
      <c r="I19" s="23" t="s">
        <v>135</v>
      </c>
    </row>
    <row r="20" spans="1:9" s="13" customFormat="1" ht="176.25" customHeight="1">
      <c r="A20" s="4">
        <v>15</v>
      </c>
      <c r="B20" s="18" t="s">
        <v>20</v>
      </c>
      <c r="C20" s="17" t="s">
        <v>103</v>
      </c>
      <c r="D20" s="15" t="s">
        <v>18</v>
      </c>
      <c r="E20" s="6" t="s">
        <v>38</v>
      </c>
      <c r="F20" s="22" t="s">
        <v>64</v>
      </c>
      <c r="G20" s="23" t="s">
        <v>130</v>
      </c>
      <c r="H20" s="45">
        <f>50*50*72+3000*74</f>
        <v>402000</v>
      </c>
      <c r="I20" s="23" t="s">
        <v>134</v>
      </c>
    </row>
    <row r="21" spans="1:9" s="13" customFormat="1" ht="86.25" customHeight="1">
      <c r="A21" s="4">
        <v>16</v>
      </c>
      <c r="B21" s="14" t="s">
        <v>85</v>
      </c>
      <c r="C21" s="10" t="s">
        <v>95</v>
      </c>
      <c r="D21" s="15" t="s">
        <v>21</v>
      </c>
      <c r="E21" s="6" t="s">
        <v>34</v>
      </c>
      <c r="F21" s="22" t="s">
        <v>52</v>
      </c>
      <c r="G21" s="24" t="s">
        <v>115</v>
      </c>
      <c r="H21" s="47">
        <f>50*50*72</f>
        <v>180000</v>
      </c>
      <c r="I21" s="23" t="s">
        <v>124</v>
      </c>
    </row>
    <row r="22" spans="1:9" s="13" customFormat="1" ht="159" customHeight="1">
      <c r="A22" s="4">
        <v>17</v>
      </c>
      <c r="B22" s="18" t="s">
        <v>86</v>
      </c>
      <c r="C22" s="10" t="s">
        <v>96</v>
      </c>
      <c r="D22" s="15" t="s">
        <v>15</v>
      </c>
      <c r="E22" s="6" t="s">
        <v>41</v>
      </c>
      <c r="F22" s="22" t="s">
        <v>57</v>
      </c>
      <c r="G22" s="24" t="s">
        <v>115</v>
      </c>
      <c r="H22" s="47">
        <f>50*50*72</f>
        <v>180000</v>
      </c>
      <c r="I22" s="23" t="s">
        <v>124</v>
      </c>
    </row>
    <row r="23" spans="1:9" s="13" customFormat="1" ht="135" customHeight="1">
      <c r="A23" s="4">
        <v>18</v>
      </c>
      <c r="B23" s="18" t="s">
        <v>116</v>
      </c>
      <c r="C23" s="10" t="s">
        <v>96</v>
      </c>
      <c r="D23" s="15" t="s">
        <v>13</v>
      </c>
      <c r="E23" s="6" t="s">
        <v>30</v>
      </c>
      <c r="F23" s="22" t="s">
        <v>50</v>
      </c>
      <c r="G23" s="23" t="s">
        <v>119</v>
      </c>
      <c r="H23" s="45">
        <v>0</v>
      </c>
      <c r="I23" s="23"/>
    </row>
    <row r="24" spans="1:9" s="13" customFormat="1" ht="86.25" customHeight="1">
      <c r="A24" s="4">
        <v>19</v>
      </c>
      <c r="B24" s="18" t="s">
        <v>22</v>
      </c>
      <c r="C24" s="17" t="s">
        <v>97</v>
      </c>
      <c r="D24" s="15" t="s">
        <v>21</v>
      </c>
      <c r="E24" s="6" t="s">
        <v>32</v>
      </c>
      <c r="F24" s="22" t="s">
        <v>45</v>
      </c>
      <c r="G24" s="23" t="s">
        <v>119</v>
      </c>
      <c r="H24" s="45">
        <v>0</v>
      </c>
      <c r="I24" s="23"/>
    </row>
    <row r="25" spans="1:9" s="13" customFormat="1" ht="161.25" customHeight="1">
      <c r="A25" s="4">
        <v>20</v>
      </c>
      <c r="B25" s="18" t="s">
        <v>87</v>
      </c>
      <c r="C25" s="17" t="s">
        <v>98</v>
      </c>
      <c r="D25" s="15" t="s">
        <v>11</v>
      </c>
      <c r="E25" s="6" t="s">
        <v>37</v>
      </c>
      <c r="F25" s="22" t="s">
        <v>45</v>
      </c>
      <c r="G25" s="23" t="s">
        <v>130</v>
      </c>
      <c r="H25" s="45">
        <f>50*50*72+3000*74</f>
        <v>402000</v>
      </c>
      <c r="I25" s="23" t="s">
        <v>134</v>
      </c>
    </row>
    <row r="26" spans="1:9" s="13" customFormat="1" ht="156" customHeight="1">
      <c r="A26" s="4">
        <v>21</v>
      </c>
      <c r="B26" s="18" t="s">
        <v>3</v>
      </c>
      <c r="C26" s="10" t="s">
        <v>92</v>
      </c>
      <c r="D26" s="15" t="s">
        <v>7</v>
      </c>
      <c r="E26" s="6" t="s">
        <v>37</v>
      </c>
      <c r="F26" s="22" t="s">
        <v>45</v>
      </c>
      <c r="G26" s="23" t="s">
        <v>130</v>
      </c>
      <c r="H26" s="45">
        <f>50*50*72+3000*74</f>
        <v>402000</v>
      </c>
      <c r="I26" s="23" t="s">
        <v>136</v>
      </c>
    </row>
    <row r="27" spans="1:9" s="13" customFormat="1" ht="164.25" customHeight="1">
      <c r="A27" s="4">
        <v>22</v>
      </c>
      <c r="B27" s="18" t="s">
        <v>23</v>
      </c>
      <c r="C27" s="10" t="s">
        <v>111</v>
      </c>
      <c r="D27" s="15" t="s">
        <v>21</v>
      </c>
      <c r="E27" s="6" t="s">
        <v>36</v>
      </c>
      <c r="F27" s="22" t="s">
        <v>45</v>
      </c>
      <c r="G27" s="23" t="s">
        <v>130</v>
      </c>
      <c r="H27" s="45">
        <f>50*50*72+3000*74</f>
        <v>402000</v>
      </c>
      <c r="I27" s="23" t="s">
        <v>137</v>
      </c>
    </row>
    <row r="28" spans="1:9" s="13" customFormat="1" ht="86.25" customHeight="1">
      <c r="A28" s="4">
        <v>23</v>
      </c>
      <c r="B28" s="18" t="s">
        <v>88</v>
      </c>
      <c r="C28" s="10" t="s">
        <v>104</v>
      </c>
      <c r="D28" s="15" t="s">
        <v>21</v>
      </c>
      <c r="E28" s="6" t="s">
        <v>34</v>
      </c>
      <c r="F28" s="22" t="s">
        <v>45</v>
      </c>
      <c r="G28" s="23" t="s">
        <v>119</v>
      </c>
      <c r="H28" s="45">
        <v>0</v>
      </c>
      <c r="I28" s="23"/>
    </row>
    <row r="29" spans="1:9" s="13" customFormat="1" ht="86.25" customHeight="1">
      <c r="A29" s="4">
        <v>24</v>
      </c>
      <c r="B29" s="16" t="s">
        <v>14</v>
      </c>
      <c r="C29" s="10" t="s">
        <v>105</v>
      </c>
      <c r="D29" s="15" t="s">
        <v>21</v>
      </c>
      <c r="E29" s="19" t="s">
        <v>36</v>
      </c>
      <c r="F29" s="22" t="s">
        <v>45</v>
      </c>
      <c r="G29" s="23" t="s">
        <v>114</v>
      </c>
      <c r="H29" s="45"/>
      <c r="I29" s="23"/>
    </row>
    <row r="30" spans="1:9" s="13" customFormat="1" ht="195" customHeight="1">
      <c r="A30" s="4">
        <v>25</v>
      </c>
      <c r="B30" s="20" t="s">
        <v>25</v>
      </c>
      <c r="C30" s="21" t="s">
        <v>91</v>
      </c>
      <c r="D30" s="15"/>
      <c r="E30" s="19"/>
      <c r="F30" s="22"/>
      <c r="G30" s="23" t="s">
        <v>130</v>
      </c>
      <c r="H30" s="45">
        <f>50*50*72+3000*74</f>
        <v>402000</v>
      </c>
      <c r="I30" s="23" t="s">
        <v>137</v>
      </c>
    </row>
    <row r="31" spans="1:9" s="13" customFormat="1" ht="86.25" customHeight="1">
      <c r="A31" s="4">
        <v>26</v>
      </c>
      <c r="B31" s="18" t="s">
        <v>24</v>
      </c>
      <c r="C31" s="10" t="s">
        <v>90</v>
      </c>
      <c r="D31" s="15" t="s">
        <v>11</v>
      </c>
      <c r="E31" s="6" t="s">
        <v>31</v>
      </c>
      <c r="F31" s="22" t="s">
        <v>51</v>
      </c>
      <c r="G31" s="23" t="s">
        <v>114</v>
      </c>
      <c r="H31" s="45"/>
      <c r="I31" s="23"/>
    </row>
    <row r="32" spans="1:9" s="13" customFormat="1" ht="106.5" customHeight="1">
      <c r="A32" s="4">
        <v>27</v>
      </c>
      <c r="B32" s="18" t="s">
        <v>138</v>
      </c>
      <c r="C32" s="10" t="s">
        <v>89</v>
      </c>
      <c r="D32" s="15"/>
      <c r="E32" s="6"/>
      <c r="F32" s="22"/>
      <c r="G32" s="23" t="s">
        <v>129</v>
      </c>
      <c r="H32" s="45">
        <f>50*74*50+150*74</f>
        <v>196100</v>
      </c>
      <c r="I32" s="23" t="s">
        <v>127</v>
      </c>
    </row>
    <row r="33" spans="1:9" s="13" customFormat="1" ht="135" customHeight="1">
      <c r="A33" s="4">
        <v>28</v>
      </c>
      <c r="B33" s="18" t="s">
        <v>106</v>
      </c>
      <c r="C33" s="10" t="s">
        <v>99</v>
      </c>
      <c r="D33" s="15"/>
      <c r="E33" s="6"/>
      <c r="F33" s="22"/>
      <c r="G33" s="23" t="s">
        <v>129</v>
      </c>
      <c r="H33" s="45">
        <f>50*74*50+150*74</f>
        <v>196100</v>
      </c>
      <c r="I33" s="23" t="s">
        <v>127</v>
      </c>
    </row>
    <row r="34" spans="1:9" s="13" customFormat="1" ht="152.25" customHeight="1">
      <c r="A34" s="4">
        <v>29</v>
      </c>
      <c r="B34" s="18" t="s">
        <v>139</v>
      </c>
      <c r="C34" s="10" t="s">
        <v>107</v>
      </c>
      <c r="D34" s="15" t="s">
        <v>19</v>
      </c>
      <c r="E34" s="6" t="s">
        <v>40</v>
      </c>
      <c r="F34" s="22" t="s">
        <v>53</v>
      </c>
      <c r="G34" s="23" t="s">
        <v>129</v>
      </c>
      <c r="H34" s="45">
        <f>50*74*50+150*74</f>
        <v>196100</v>
      </c>
      <c r="I34" s="23" t="s">
        <v>127</v>
      </c>
    </row>
    <row r="35" spans="1:9" ht="86.25" customHeight="1">
      <c r="A35" s="36"/>
      <c r="B35" s="36"/>
      <c r="C35" s="36"/>
      <c r="D35" s="37"/>
      <c r="E35" s="38"/>
      <c r="F35" s="38"/>
      <c r="G35" s="36" t="s">
        <v>118</v>
      </c>
      <c r="H35" s="48">
        <f>SUM(H6:H34)</f>
        <v>5161900</v>
      </c>
      <c r="I35" s="36"/>
    </row>
  </sheetData>
  <sheetProtection/>
  <mergeCells count="5">
    <mergeCell ref="G2:I2"/>
    <mergeCell ref="B2:B3"/>
    <mergeCell ref="C2:C3"/>
    <mergeCell ref="A2:A3"/>
    <mergeCell ref="A1:I1"/>
  </mergeCells>
  <printOptions/>
  <pageMargins left="0.2362204724409449" right="0.2362204724409449" top="0.42" bottom="0.21" header="0.31496062992125984" footer="0.2"/>
  <pageSetup fitToHeight="0" fitToWidth="0" horizontalDpi="600" verticalDpi="600" orientation="landscape" paperSize="9" scale="40" r:id="rId1"/>
  <rowBreaks count="1" manualBreakCount="1">
    <brk id="19" max="10" man="1"/>
  </rowBreaks>
</worksheet>
</file>

<file path=xl/worksheets/sheet2.xml><?xml version="1.0" encoding="utf-8"?>
<worksheet xmlns="http://schemas.openxmlformats.org/spreadsheetml/2006/main" xmlns:r="http://schemas.openxmlformats.org/officeDocument/2006/relationships">
  <dimension ref="A2:A5"/>
  <sheetViews>
    <sheetView zoomScalePageLayoutView="0" workbookViewId="0" topLeftCell="A1">
      <selection activeCell="D9" sqref="D9"/>
    </sheetView>
  </sheetViews>
  <sheetFormatPr defaultColWidth="8.88671875" defaultRowHeight="14.25"/>
  <cols>
    <col min="1" max="1" width="56.4453125" style="0" customWidth="1"/>
  </cols>
  <sheetData>
    <row r="2" ht="14.25">
      <c r="A2" s="1" t="s">
        <v>72</v>
      </c>
    </row>
    <row r="3" ht="14.25">
      <c r="A3" s="1" t="s">
        <v>69</v>
      </c>
    </row>
    <row r="4" ht="14.25">
      <c r="A4" s="1" t="s">
        <v>70</v>
      </c>
    </row>
    <row r="5" ht="14.25">
      <c r="A5" s="1" t="s">
        <v>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2017-06-07T12:42:20Z</dcterms:modified>
  <cp:category/>
  <cp:version/>
  <cp:contentType/>
  <cp:contentStatus/>
</cp:coreProperties>
</file>